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codeName="Ten_skoroszyt"/>
  <mc:AlternateContent xmlns:mc="http://schemas.openxmlformats.org/markup-compatibility/2006">
    <mc:Choice Requires="x15">
      <x15ac:absPath xmlns:x15ac="http://schemas.microsoft.com/office/spreadsheetml/2010/11/ac" url="/Users/adamgrzesik/Desktop/"/>
    </mc:Choice>
  </mc:AlternateContent>
  <xr:revisionPtr revIDLastSave="0" documentId="13_ncr:1_{7311329E-0D88-8C4B-A208-E4B5C11C99C6}" xr6:coauthVersionLast="47" xr6:coauthVersionMax="47" xr10:uidLastSave="{00000000-0000-0000-0000-000000000000}"/>
  <bookViews>
    <workbookView xWindow="0" yWindow="500" windowWidth="33600" windowHeight="20500" tabRatio="500" xr2:uid="{00000000-000D-0000-FFFF-FFFF00000000}"/>
  </bookViews>
  <sheets>
    <sheet name="KALENDARZ 2022r.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E19" i="1"/>
  <c r="E16" i="1"/>
  <c r="E15" i="1"/>
  <c r="E14" i="1"/>
  <c r="E13" i="1"/>
  <c r="E23" i="1"/>
  <c r="E22" i="1"/>
  <c r="E21" i="1"/>
  <c r="E18" i="1"/>
  <c r="E17" i="1"/>
  <c r="E12" i="1"/>
  <c r="D16" i="1"/>
  <c r="D15" i="1"/>
  <c r="D19" i="1"/>
  <c r="D20" i="1"/>
  <c r="D23" i="1"/>
  <c r="D22" i="1"/>
  <c r="D21" i="1"/>
  <c r="D18" i="1"/>
  <c r="D17" i="1"/>
  <c r="D14" i="1"/>
  <c r="D13" i="1"/>
  <c r="D12" i="1"/>
</calcChain>
</file>

<file path=xl/sharedStrings.xml><?xml version="1.0" encoding="utf-8"?>
<sst xmlns="http://schemas.openxmlformats.org/spreadsheetml/2006/main" count="105" uniqueCount="85">
  <si>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</si>
  <si>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</si>
  <si>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</si>
  <si>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</si>
  <si>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</si>
  <si>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</si>
  <si>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</si>
  <si>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</si>
  <si>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</si>
  <si>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</si>
  <si>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</si>
  <si>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</si>
  <si>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DNI</t>
  </si>
  <si>
    <t>1-3</t>
  </si>
  <si>
    <t>26-28</t>
  </si>
  <si>
    <t>10-12</t>
  </si>
  <si>
    <t>4-5</t>
  </si>
  <si>
    <t>OSTATNIA EDYCJA</t>
  </si>
  <si>
    <t>7-9</t>
  </si>
  <si>
    <t>poniedziałki 09:00</t>
  </si>
  <si>
    <t>poniedziałki 11:00</t>
  </si>
  <si>
    <t>1h</t>
  </si>
  <si>
    <t>PAKIETY</t>
  </si>
  <si>
    <t>13-14</t>
  </si>
  <si>
    <t>Uporzadkowane finanse, bezpieczne, dużo lepsze decyzje, przewidywalne zyski</t>
  </si>
  <si>
    <t>Strategia rozwoju, uporządkowana firma z systemem pozyskiwania klientów</t>
  </si>
  <si>
    <t>Lejki sprzedaży, marketing treści, SEO, SEM, ADS w Google i Facebook - praktycznie</t>
  </si>
  <si>
    <t>Strategie zarządzania umysłem i język perswazji</t>
  </si>
  <si>
    <t>Uzyskanie wewnętrznego spokoju, porządek w myślach i jasne cele</t>
  </si>
  <si>
    <t>PLAN WARSZTATÓW STACJONARNYCH 2022r.</t>
  </si>
  <si>
    <t>[SB] SZKOŁA BIZNESU - strategia i model biznesowy (marka, lejek, strategia)</t>
  </si>
  <si>
    <t>[ZZ] ZWYCIĘSKI ZESPÓŁ - zarządzanie</t>
  </si>
  <si>
    <t>[EM] EKSPERT MARKETINGU - narzędzia (Facebook, strona www, mailing, reklamy, marketing partyzancki)</t>
  </si>
  <si>
    <t>[NLP] NLP W BIZNESIE - rozwój osobowy</t>
  </si>
  <si>
    <t>[MNLP] MISTRZ NLP - rozwój osobowy</t>
  </si>
  <si>
    <t>[BF] BUDŻET FIRMOWY z konsultacją - kontrola i bezpieczeństwo</t>
  </si>
  <si>
    <t>Lista KURSÓW ON-LINE vod.AdamGrzesik.pl</t>
  </si>
  <si>
    <t>[BFO] BUDŻET FIRMOWY i ZARZĄDZANIE FINANSAMI</t>
  </si>
  <si>
    <t xml:space="preserve">[BFU] BUDŻET i WYCENA OFERTY DLA FIRM USŁUGOWYCH </t>
  </si>
  <si>
    <t>[BFS] BUDŻET i WYCENA OFERTY DLA SAMOZATRUDNIONYCH</t>
  </si>
  <si>
    <t>[SBO] SZKOŁA BIZNESU</t>
  </si>
  <si>
    <t>[ZZ0] ZWYCIĘSKI ZESPÓŁ</t>
  </si>
  <si>
    <r>
      <t xml:space="preserve">[SF0] SAMODZIELNA FIRMA </t>
    </r>
    <r>
      <rPr>
        <sz val="14"/>
        <color theme="1"/>
        <rFont val="Roboto Regular"/>
        <charset val="238"/>
      </rPr>
      <t>- procedury, listy kontrolne, mapy</t>
    </r>
  </si>
  <si>
    <r>
      <t xml:space="preserve">[WP] WYSTĄPIENIA PUBLICZNE </t>
    </r>
    <r>
      <rPr>
        <sz val="14"/>
        <color theme="1"/>
        <rFont val="Roboto Regular"/>
        <charset val="238"/>
      </rPr>
      <t>- sztuka prezentowania się publicznie i w internecie</t>
    </r>
  </si>
  <si>
    <t>[SAF] SZYBKA ANALIZA FIRMY Z OPTYMALIZACJĄ</t>
  </si>
  <si>
    <t>[BO] BUDŻET PRYWATNY (OSOBISTY)</t>
  </si>
  <si>
    <t>Zatrudnianianie, wynagradzanie i zarządzanie pracownikami</t>
  </si>
  <si>
    <t>Webinar dla uczestników Zwycięskiego Zespołu  (również wersji on-line)</t>
  </si>
  <si>
    <t>Webinar dla uczestników Szkoły Biznesu (również wersji on-line)</t>
  </si>
  <si>
    <t>Webinar dla uczestników Budżetu Firmowego (również wersji on-line)</t>
  </si>
  <si>
    <t>Zawiera poniższe budżety i dostęp do webinarów</t>
  </si>
  <si>
    <t>Zawiera dostęp do webinarów</t>
  </si>
  <si>
    <t>Zawiera dostęp do webinarów dla Szkoły Biznesu</t>
  </si>
  <si>
    <t>poniedziałki 14:00</t>
  </si>
  <si>
    <t>21-25</t>
  </si>
  <si>
    <t>KONSULTACJE INDYWIDUALNE</t>
  </si>
  <si>
    <t>Konsultacje 1h</t>
  </si>
  <si>
    <t>Pakiet 20h konsultacji + kurs on-line GRATIS</t>
  </si>
  <si>
    <t>GODZIN</t>
  </si>
  <si>
    <t>cena 1h 600 zł</t>
  </si>
  <si>
    <t xml:space="preserve">Pakiet 6h konsultacji </t>
  </si>
  <si>
    <t>cena 1h = 495 zł + kurs on-line GRATIS</t>
  </si>
  <si>
    <t>cena 1h = 375 zł + kurs on-line GRATIS</t>
  </si>
  <si>
    <t>Pakiet</t>
  </si>
  <si>
    <t>GODZINA</t>
  </si>
  <si>
    <t>Dojazd do klienta za każde 500 km w obie strony</t>
  </si>
  <si>
    <r>
      <rPr>
        <b/>
        <sz val="14"/>
        <rFont val="Roboto Regular"/>
        <charset val="238"/>
      </rPr>
      <t>WARSZTATY STACJONARNE:</t>
    </r>
    <r>
      <rPr>
        <sz val="14"/>
        <rFont val="Roboto Regular"/>
        <charset val="238"/>
      </rPr>
      <t xml:space="preserve">                    BUDŻET FIRMOWY,SZKOŁA BIZNESU, ZWYCIĘSKI ZESPÓŁ, EKSPERT MARKETINGU</t>
    </r>
  </si>
  <si>
    <t>WEBINARY do kursów w 2022r.</t>
  </si>
  <si>
    <t>10-11</t>
  </si>
  <si>
    <r>
      <rPr>
        <b/>
        <sz val="14"/>
        <rFont val="Roboto Regular"/>
        <charset val="238"/>
      </rPr>
      <t xml:space="preserve">DOSTĘP DO </t>
    </r>
    <r>
      <rPr>
        <b/>
        <sz val="14"/>
        <color rgb="FFFF0000"/>
        <rFont val="Roboto Regular"/>
        <charset val="238"/>
      </rPr>
      <t>CZĘŚCI</t>
    </r>
    <r>
      <rPr>
        <b/>
        <sz val="14"/>
        <rFont val="Roboto Regular"/>
        <charset val="238"/>
      </rPr>
      <t xml:space="preserve"> PLATFORMY</t>
    </r>
    <r>
      <rPr>
        <sz val="14"/>
        <rFont val="Roboto Regular"/>
        <charset val="238"/>
      </rPr>
      <t xml:space="preserve"> 
Budżety, Szkoła Biznesu, Zwycięski Zespół, Samodzielna Firma, Wystąpienia Publiczne, Szybkie Analizy</t>
    </r>
  </si>
  <si>
    <r>
      <t>[EMO] EKSPERT MARKETINGU</t>
    </r>
    <r>
      <rPr>
        <sz val="14"/>
        <color theme="1"/>
        <rFont val="Roboto Regular"/>
        <charset val="238"/>
      </rPr>
      <t xml:space="preserve"> - rozszerzenie Szkoły Biznesu!</t>
    </r>
    <r>
      <rPr>
        <b/>
        <sz val="14"/>
        <color theme="1"/>
        <rFont val="Roboto Regular"/>
        <charset val="238"/>
      </rPr>
      <t xml:space="preserve"> (od stycznia 2022)</t>
    </r>
  </si>
  <si>
    <r>
      <t xml:space="preserve">[SR] SPRZEDAŻ RELACYJNA </t>
    </r>
    <r>
      <rPr>
        <sz val="14"/>
        <color theme="1"/>
        <rFont val="Roboto Regular"/>
        <charset val="238"/>
      </rPr>
      <t xml:space="preserve">- sztuka sprzedawnia bez wciskania </t>
    </r>
    <r>
      <rPr>
        <b/>
        <sz val="14"/>
        <color theme="1"/>
        <rFont val="Roboto Regular"/>
        <charset val="238"/>
      </rPr>
      <t>(od kwietnia 2022)</t>
    </r>
  </si>
  <si>
    <r>
      <t xml:space="preserve">[NWB] NEGOCJACJE </t>
    </r>
    <r>
      <rPr>
        <sz val="14"/>
        <color theme="1"/>
        <rFont val="Roboto Regular"/>
        <charset val="238"/>
      </rPr>
      <t xml:space="preserve">- sztuka targowania się z korzyścią dla obu stron </t>
    </r>
    <r>
      <rPr>
        <b/>
        <sz val="14"/>
        <color theme="1"/>
        <rFont val="Roboto Regular"/>
        <charset val="238"/>
      </rPr>
      <t>(od września 2022)</t>
    </r>
  </si>
  <si>
    <t>7-13</t>
  </si>
  <si>
    <t>25-29</t>
  </si>
  <si>
    <r>
      <rPr>
        <b/>
        <sz val="14"/>
        <rFont val="Roboto Regular"/>
        <charset val="238"/>
      </rPr>
      <t xml:space="preserve">DOSTĘP DO </t>
    </r>
    <r>
      <rPr>
        <b/>
        <sz val="14"/>
        <color rgb="FFFF0000"/>
        <rFont val="Roboto Regular"/>
        <charset val="238"/>
      </rPr>
      <t>CAŁEJ</t>
    </r>
    <r>
      <rPr>
        <b/>
        <sz val="14"/>
        <rFont val="Roboto Regular"/>
        <charset val="238"/>
      </rPr>
      <t xml:space="preserve"> PLATFORMY</t>
    </r>
    <r>
      <rPr>
        <sz val="14"/>
        <rFont val="Roboto Regular"/>
        <charset val="238"/>
      </rPr>
      <t xml:space="preserve"> 
vod.AdamGrzesik.pl
</t>
    </r>
    <r>
      <rPr>
        <b/>
        <sz val="14"/>
        <color rgb="FFFF0000"/>
        <rFont val="Roboto Regular"/>
        <charset val="238"/>
      </rPr>
      <t>wszystkie kursy on-line</t>
    </r>
  </si>
  <si>
    <r>
      <rPr>
        <b/>
        <sz val="14"/>
        <rFont val="Roboto Regular"/>
        <charset val="238"/>
      </rPr>
      <t>13 810 zł</t>
    </r>
    <r>
      <rPr>
        <sz val="14"/>
        <rFont val="Roboto Regular"/>
        <charset val="238"/>
      </rPr>
      <t xml:space="preserve">
16 986 zł brutto</t>
    </r>
  </si>
  <si>
    <r>
      <rPr>
        <b/>
        <sz val="14"/>
        <rFont val="Roboto Regular"/>
        <charset val="238"/>
      </rPr>
      <t>9 670 zł</t>
    </r>
    <r>
      <rPr>
        <sz val="14"/>
        <rFont val="Roboto Regular"/>
        <charset val="238"/>
      </rPr>
      <t xml:space="preserve">
11 894 brutto</t>
    </r>
  </si>
  <si>
    <t>15 748 zł 
19 370 brutto</t>
  </si>
  <si>
    <t>4 797 zł 
5 900 zł brutto</t>
  </si>
  <si>
    <t>10 789 zł 
13 230 brutto</t>
  </si>
  <si>
    <t>3 171 zł 
3 900 brutto</t>
  </si>
  <si>
    <t>Netto 
VAT 23%</t>
  </si>
  <si>
    <t>PROMOCJA
VAT 23%</t>
  </si>
  <si>
    <t>Wartość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</si>
</sst>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zł&quot;_);[Red]\(#,##0\ &quot;zł&quot;\)"/>
    <numFmt numFmtId="44" formatCode="_ * #,##0.00_)\ &quot;zł&quot;_ ;_ * \(#,##0.00\)\ &quot;zł&quot;_ ;_ * &quot;-&quot;??_)\ &quot;zł&quot;_ ;_ @_ "/>
    <numFmt numFmtId="164" formatCode="_-* #,##0.00\ &quot;zł&quot;_-;\-* #,##0.00\ &quot;zł&quot;_-;_-* &quot;-&quot;??\ &quot;zł&quot;_-;_-@_-"/>
    <numFmt numFmtId="165" formatCode="_-* #,##0\ &quot;zł&quot;_-;\-* #,##0\ &quot;zł&quot;_-;_-* &quot;-&quot;??\ &quot;zł&quot;_-;_-@_-"/>
    <numFmt numFmtId="166" formatCode="\ #,##0.00&quot; zł &quot;;\-#,##0.00&quot; zł &quot;;&quot; -&quot;#&quot; zł &quot;;@\ "/>
  </numFmts>
  <fonts count="31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38"/>
    </font>
    <font>
      <sz val="10"/>
      <color indexed="8"/>
      <name val="Helvetica Neue"/>
      <family val="2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8"/>
      <name val="Arial"/>
      <family val="2"/>
    </font>
    <font>
      <b/>
      <sz val="14"/>
      <color theme="1"/>
      <name val="Roboto Regular"/>
      <charset val="238"/>
    </font>
    <font>
      <sz val="14"/>
      <color theme="1"/>
      <name val="Roboto Regular"/>
      <charset val="238"/>
    </font>
    <font>
      <b/>
      <sz val="22"/>
      <color theme="1"/>
      <name val="Roboto Regular"/>
      <charset val="238"/>
    </font>
    <font>
      <sz val="10"/>
      <name val="Roboto Regular"/>
      <charset val="238"/>
    </font>
    <font>
      <b/>
      <sz val="14"/>
      <name val="Roboto Regular"/>
      <charset val="238"/>
    </font>
    <font>
      <b/>
      <sz val="14"/>
      <color theme="0"/>
      <name val="Roboto Regular"/>
      <charset val="238"/>
    </font>
    <font>
      <sz val="10"/>
      <color theme="1"/>
      <name val="Roboto Regular"/>
      <charset val="238"/>
    </font>
    <font>
      <b/>
      <sz val="22"/>
      <color theme="0"/>
      <name val="Roboto Regular"/>
      <charset val="238"/>
    </font>
    <font>
      <sz val="12"/>
      <name val="Roboto Regular"/>
      <charset val="238"/>
    </font>
    <font>
      <b/>
      <sz val="12"/>
      <color theme="1"/>
      <name val="Roboto Regular"/>
      <charset val="238"/>
    </font>
    <font>
      <b/>
      <sz val="12"/>
      <color theme="0"/>
      <name val="Roboto Regular"/>
      <charset val="238"/>
    </font>
    <font>
      <sz val="10"/>
      <name val="Arial"/>
      <family val="2"/>
    </font>
    <font>
      <sz val="14"/>
      <name val="Roboto Regular"/>
      <charset val="238"/>
    </font>
    <font>
      <b/>
      <sz val="14"/>
      <color rgb="FF000000"/>
      <name val="Roboto Regular"/>
      <charset val="238"/>
    </font>
    <font>
      <i/>
      <sz val="14"/>
      <color theme="1"/>
      <name val="Roboto Regular"/>
      <charset val="238"/>
    </font>
    <font>
      <sz val="18"/>
      <color theme="0"/>
      <name val="Roboto Regular"/>
      <charset val="238"/>
    </font>
    <font>
      <b/>
      <sz val="18"/>
      <color theme="0"/>
      <name val="Roboto Regular"/>
      <charset val="238"/>
    </font>
    <font>
      <b/>
      <sz val="14"/>
      <color rgb="FFFF0000"/>
      <name val="Roboto Regular"/>
      <charset val="238"/>
    </font>
    <font>
      <b/>
      <sz val="14"/>
      <color theme="0" tint="-0.249977111117893"/>
      <name val="Roboto Regular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39A5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Protection="0">
      <alignment vertical="top" wrapText="1"/>
    </xf>
    <xf numFmtId="0" fontId="1" fillId="0" borderId="0"/>
    <xf numFmtId="9" fontId="3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9" fillId="0" borderId="0"/>
    <xf numFmtId="0" fontId="10" fillId="0" borderId="0"/>
    <xf numFmtId="166" fontId="3" fillId="0" borderId="0"/>
    <xf numFmtId="164" fontId="3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81">
    <xf numFmtId="0" fontId="0" fillId="0" borderId="0" xfId="0"/>
    <xf numFmtId="0" fontId="12" fillId="2" borderId="0" xfId="2" applyFont="1" applyFill="1" applyBorder="1" applyAlignment="1">
      <alignment horizontal="center"/>
    </xf>
    <xf numFmtId="0" fontId="12" fillId="2" borderId="2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12" fillId="2" borderId="0" xfId="2" applyFont="1" applyFill="1" applyBorder="1"/>
    <xf numFmtId="0" fontId="15" fillId="0" borderId="0" xfId="0" applyFont="1"/>
    <xf numFmtId="0" fontId="15" fillId="2" borderId="0" xfId="0" applyFont="1" applyFill="1"/>
    <xf numFmtId="49" fontId="12" fillId="2" borderId="0" xfId="2" applyNumberFormat="1" applyFont="1" applyFill="1" applyBorder="1" applyAlignment="1">
      <alignment horizontal="center" vertical="center"/>
    </xf>
    <xf numFmtId="0" fontId="12" fillId="2" borderId="2" xfId="2" applyFont="1" applyFill="1" applyBorder="1"/>
    <xf numFmtId="49" fontId="12" fillId="2" borderId="3" xfId="2" applyNumberFormat="1" applyFont="1" applyFill="1" applyBorder="1" applyAlignment="1">
      <alignment horizontal="center" vertical="center"/>
    </xf>
    <xf numFmtId="49" fontId="12" fillId="2" borderId="4" xfId="2" applyNumberFormat="1" applyFont="1" applyFill="1" applyBorder="1" applyAlignment="1">
      <alignment horizontal="center" vertical="center"/>
    </xf>
    <xf numFmtId="49" fontId="17" fillId="4" borderId="3" xfId="2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2" fillId="2" borderId="3" xfId="2" applyFont="1" applyFill="1" applyBorder="1"/>
    <xf numFmtId="0" fontId="20" fillId="2" borderId="0" xfId="0" applyFont="1" applyFill="1"/>
    <xf numFmtId="0" fontId="20" fillId="0" borderId="0" xfId="0" applyFont="1"/>
    <xf numFmtId="0" fontId="12" fillId="2" borderId="1" xfId="2" applyFont="1" applyFill="1" applyBorder="1"/>
    <xf numFmtId="49" fontId="17" fillId="2" borderId="0" xfId="2" applyNumberFormat="1" applyFont="1" applyFill="1" applyBorder="1" applyAlignment="1">
      <alignment horizontal="center" vertical="center"/>
    </xf>
    <xf numFmtId="0" fontId="22" fillId="4" borderId="0" xfId="0" applyFont="1" applyFill="1"/>
    <xf numFmtId="165" fontId="12" fillId="2" borderId="3" xfId="1" applyNumberFormat="1" applyFont="1" applyFill="1" applyBorder="1"/>
    <xf numFmtId="165" fontId="12" fillId="2" borderId="3" xfId="1" applyNumberFormat="1" applyFont="1" applyFill="1" applyBorder="1" applyAlignment="1">
      <alignment horizontal="center"/>
    </xf>
    <xf numFmtId="165" fontId="12" fillId="2" borderId="0" xfId="1" applyNumberFormat="1" applyFont="1" applyFill="1" applyBorder="1"/>
    <xf numFmtId="0" fontId="22" fillId="2" borderId="0" xfId="0" applyFont="1" applyFill="1"/>
    <xf numFmtId="0" fontId="12" fillId="2" borderId="1" xfId="2" applyFont="1" applyFill="1" applyBorder="1" applyAlignment="1">
      <alignment horizontal="left"/>
    </xf>
    <xf numFmtId="0" fontId="12" fillId="2" borderId="8" xfId="2" applyFont="1" applyFill="1" applyBorder="1" applyAlignment="1">
      <alignment horizontal="left"/>
    </xf>
    <xf numFmtId="0" fontId="12" fillId="2" borderId="9" xfId="2" applyFont="1" applyFill="1" applyBorder="1" applyAlignment="1">
      <alignment horizontal="center"/>
    </xf>
    <xf numFmtId="49" fontId="12" fillId="2" borderId="10" xfId="2" applyNumberFormat="1" applyFont="1" applyFill="1" applyBorder="1" applyAlignment="1">
      <alignment horizontal="center" vertical="center"/>
    </xf>
    <xf numFmtId="0" fontId="17" fillId="4" borderId="1" xfId="2" applyFont="1" applyFill="1" applyBorder="1"/>
    <xf numFmtId="9" fontId="15" fillId="0" borderId="0" xfId="22" applyFont="1"/>
    <xf numFmtId="0" fontId="17" fillId="2" borderId="0" xfId="2" applyFont="1" applyFill="1" applyBorder="1"/>
    <xf numFmtId="165" fontId="12" fillId="2" borderId="2" xfId="1" applyNumberFormat="1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2" fillId="2" borderId="3" xfId="2" applyFont="1" applyFill="1" applyBorder="1" applyAlignment="1">
      <alignment horizontal="right"/>
    </xf>
    <xf numFmtId="0" fontId="19" fillId="3" borderId="5" xfId="2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21" fillId="2" borderId="6" xfId="2" applyFont="1" applyFill="1" applyBorder="1" applyAlignment="1">
      <alignment horizontal="center" vertical="center"/>
    </xf>
    <xf numFmtId="0" fontId="21" fillId="2" borderId="7" xfId="2" applyFont="1" applyFill="1" applyBorder="1" applyAlignment="1">
      <alignment horizontal="center" vertical="center"/>
    </xf>
    <xf numFmtId="49" fontId="25" fillId="6" borderId="3" xfId="0" applyNumberFormat="1" applyFont="1" applyFill="1" applyBorder="1" applyAlignment="1">
      <alignment horizontal="center" vertical="center"/>
    </xf>
    <xf numFmtId="0" fontId="19" fillId="5" borderId="11" xfId="2" applyFont="1" applyFill="1" applyBorder="1" applyAlignment="1">
      <alignment horizontal="center" vertical="center"/>
    </xf>
    <xf numFmtId="0" fontId="19" fillId="5" borderId="5" xfId="2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17" fillId="4" borderId="8" xfId="2" applyFont="1" applyFill="1" applyBorder="1"/>
    <xf numFmtId="0" fontId="12" fillId="2" borderId="9" xfId="2" applyFont="1" applyFill="1" applyBorder="1"/>
    <xf numFmtId="165" fontId="12" fillId="2" borderId="9" xfId="1" applyNumberFormat="1" applyFont="1" applyFill="1" applyBorder="1" applyAlignment="1">
      <alignment horizontal="center"/>
    </xf>
    <xf numFmtId="165" fontId="12" fillId="2" borderId="9" xfId="1" applyNumberFormat="1" applyFont="1" applyFill="1" applyBorder="1"/>
    <xf numFmtId="49" fontId="12" fillId="2" borderId="9" xfId="2" applyNumberFormat="1" applyFont="1" applyFill="1" applyBorder="1" applyAlignment="1">
      <alignment horizontal="center" vertical="center"/>
    </xf>
    <xf numFmtId="49" fontId="17" fillId="4" borderId="9" xfId="2" applyNumberFormat="1" applyFont="1" applyFill="1" applyBorder="1" applyAlignment="1">
      <alignment horizontal="center" vertical="center"/>
    </xf>
    <xf numFmtId="20" fontId="12" fillId="2" borderId="3" xfId="2" applyNumberFormat="1" applyFont="1" applyFill="1" applyBorder="1" applyAlignment="1">
      <alignment horizontal="center"/>
    </xf>
    <xf numFmtId="20" fontId="12" fillId="2" borderId="9" xfId="2" applyNumberFormat="1" applyFont="1" applyFill="1" applyBorder="1" applyAlignment="1">
      <alignment horizontal="center"/>
    </xf>
    <xf numFmtId="0" fontId="19" fillId="3" borderId="5" xfId="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6" fontId="24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/>
    </xf>
    <xf numFmtId="0" fontId="19" fillId="3" borderId="6" xfId="2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5" fontId="24" fillId="0" borderId="3" xfId="1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49" fontId="30" fillId="2" borderId="3" xfId="2" applyNumberFormat="1" applyFont="1" applyFill="1" applyBorder="1" applyAlignment="1">
      <alignment horizontal="center" vertical="center"/>
    </xf>
    <xf numFmtId="0" fontId="21" fillId="2" borderId="6" xfId="2" applyFont="1" applyFill="1" applyBorder="1" applyAlignment="1">
      <alignment horizontal="center" vertical="center" wrapText="1"/>
    </xf>
    <xf numFmtId="165" fontId="24" fillId="0" borderId="4" xfId="1" applyNumberFormat="1" applyFont="1" applyBorder="1" applyAlignment="1">
      <alignment horizontal="center" vertical="center" wrapText="1"/>
    </xf>
    <xf numFmtId="6" fontId="24" fillId="0" borderId="4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4" fontId="12" fillId="2" borderId="3" xfId="1" applyNumberFormat="1" applyFont="1" applyFill="1" applyBorder="1" applyAlignment="1">
      <alignment horizontal="center"/>
    </xf>
    <xf numFmtId="164" fontId="13" fillId="2" borderId="3" xfId="1" applyNumberFormat="1" applyFont="1" applyFill="1" applyBorder="1" applyAlignment="1">
      <alignment horizontal="center"/>
    </xf>
    <xf numFmtId="0" fontId="21" fillId="2" borderId="7" xfId="2" applyFont="1" applyFill="1" applyBorder="1" applyAlignment="1">
      <alignment horizontal="center" vertical="center" wrapText="1"/>
    </xf>
    <xf numFmtId="165" fontId="12" fillId="2" borderId="4" xfId="1" applyNumberFormat="1" applyFont="1" applyFill="1" applyBorder="1" applyAlignment="1">
      <alignment horizontal="center"/>
    </xf>
    <xf numFmtId="0" fontId="26" fillId="2" borderId="8" xfId="2" applyFont="1" applyFill="1" applyBorder="1" applyAlignment="1">
      <alignment horizontal="right"/>
    </xf>
    <xf numFmtId="0" fontId="26" fillId="2" borderId="9" xfId="2" applyFont="1" applyFill="1" applyBorder="1" applyAlignment="1">
      <alignment horizontal="right"/>
    </xf>
    <xf numFmtId="165" fontId="26" fillId="2" borderId="10" xfId="1" applyNumberFormat="1" applyFont="1" applyFill="1" applyBorder="1" applyAlignment="1">
      <alignment horizontal="right"/>
    </xf>
  </cellXfs>
  <cellStyles count="23">
    <cellStyle name="Excel Built-in Normal" xfId="3" xr:uid="{00000000-0005-0000-0000-000001000000}"/>
    <cellStyle name="Hiperlink 2" xfId="4" xr:uid="{00000000-0005-0000-0000-000002000000}"/>
    <cellStyle name="Hiperlink 3" xfId="5" xr:uid="{00000000-0005-0000-0000-000003000000}"/>
    <cellStyle name="Hiperłącze 2" xfId="6" xr:uid="{00000000-0005-0000-0000-000004000000}"/>
    <cellStyle name="Hiperłącze 3" xfId="7" xr:uid="{00000000-0005-0000-0000-000005000000}"/>
    <cellStyle name="Norm. 2" xfId="8" xr:uid="{00000000-0005-0000-0000-000007000000}"/>
    <cellStyle name="Norm. 3" xfId="9" xr:uid="{00000000-0005-0000-0000-000008000000}"/>
    <cellStyle name="Norm. 4" xfId="10" xr:uid="{00000000-0005-0000-0000-000009000000}"/>
    <cellStyle name="Normalny" xfId="0" builtinId="0"/>
    <cellStyle name="Procent 2" xfId="11" xr:uid="{00000000-0005-0000-0000-00000A000000}"/>
    <cellStyle name="Procentowy" xfId="22" builtinId="5"/>
    <cellStyle name="Procentowy 2" xfId="12" xr:uid="{00000000-0005-0000-0000-00000C000000}"/>
    <cellStyle name="Standardowy 2" xfId="13" xr:uid="{00000000-0005-0000-0000-00000D000000}"/>
    <cellStyle name="Standardowy 3" xfId="14" xr:uid="{00000000-0005-0000-0000-00000E000000}"/>
    <cellStyle name="Standardowy 4" xfId="15" xr:uid="{00000000-0005-0000-0000-00000F000000}"/>
    <cellStyle name="Standardowy 5" xfId="2" xr:uid="{00000000-0005-0000-0000-000010000000}"/>
    <cellStyle name="Standardowy 6" xfId="16" xr:uid="{00000000-0005-0000-0000-000011000000}"/>
    <cellStyle name="Walutowe 2" xfId="17" xr:uid="{00000000-0005-0000-0000-000012000000}"/>
    <cellStyle name="Walutowe 3" xfId="18" xr:uid="{00000000-0005-0000-0000-000013000000}"/>
    <cellStyle name="Walutowe 4" xfId="19" xr:uid="{00000000-0005-0000-0000-000014000000}"/>
    <cellStyle name="Walutowy" xfId="1" builtinId="4"/>
    <cellStyle name="Walutowy 2" xfId="20" xr:uid="{00000000-0005-0000-0000-000016000000}"/>
    <cellStyle name="Walutowy 6" xfId="21" xr:uid="{00000000-0005-0000-0000-000017000000}"/>
  </cellStyles>
  <dxfs count="0"/>
  <tableStyles count="0" defaultTableStyle="TableStyleMedium9" defaultPivotStyle="PivotStyleMedium7"/>
  <colors>
    <mruColors>
      <color rgb="FFC39A5C"/>
      <color rgb="FFBC8027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2:Z34"/>
  <sheetViews>
    <sheetView tabSelected="1" zoomScaleNormal="100" workbookViewId="0">
      <pane xSplit="1" topLeftCell="B1" activePane="topRight" state="frozen"/>
      <selection pane="topRight" activeCell="H33" sqref="H33"/>
    </sheetView>
  </sheetViews>
  <sheetFormatPr baseColWidth="10" defaultRowHeight="16"/>
  <cols>
    <col min="1" max="1" width="116.5" style="5" bestFit="1" customWidth="1"/>
    <col min="2" max="2" width="89.33203125" style="6" customWidth="1"/>
    <col min="3" max="3" width="8.1640625" style="12" bestFit="1" customWidth="1"/>
    <col min="4" max="4" width="15.1640625" style="12" bestFit="1" customWidth="1"/>
    <col min="5" max="5" width="21.1640625" style="5" bestFit="1" customWidth="1"/>
    <col min="6" max="6" width="16.33203125" style="5" bestFit="1" customWidth="1"/>
    <col min="7" max="7" width="15" style="5" bestFit="1" customWidth="1"/>
    <col min="8" max="8" width="16.6640625" style="5" bestFit="1" customWidth="1"/>
    <col min="9" max="9" width="18.5" style="5" customWidth="1"/>
    <col min="10" max="10" width="21.6640625" style="5" customWidth="1"/>
    <col min="11" max="11" width="20" style="5" customWidth="1"/>
    <col min="12" max="13" width="10.83203125" style="5"/>
    <col min="14" max="14" width="14.1640625" style="5" bestFit="1" customWidth="1"/>
    <col min="15" max="15" width="12.5" style="5" bestFit="1" customWidth="1"/>
    <col min="16" max="16" width="12.1640625" style="5" bestFit="1" customWidth="1"/>
    <col min="17" max="17" width="44.5" style="15" bestFit="1" customWidth="1"/>
    <col min="18" max="16384" width="10.83203125" style="5"/>
  </cols>
  <sheetData>
    <row r="2" spans="1:26" ht="17" thickBot="1"/>
    <row r="3" spans="1:26" s="6" customFormat="1" ht="34">
      <c r="A3" s="33" t="s">
        <v>29</v>
      </c>
      <c r="B3" s="35"/>
      <c r="C3" s="36" t="s">
        <v>12</v>
      </c>
      <c r="D3" s="69" t="s">
        <v>82</v>
      </c>
      <c r="E3" s="36" t="s">
        <v>0</v>
      </c>
      <c r="F3" s="36" t="s">
        <v>1</v>
      </c>
      <c r="G3" s="36" t="s">
        <v>2</v>
      </c>
      <c r="H3" s="36" t="s">
        <v>3</v>
      </c>
      <c r="I3" s="36" t="s">
        <v>4</v>
      </c>
      <c r="J3" s="36" t="s">
        <v>5</v>
      </c>
      <c r="K3" s="36" t="s">
        <v>6</v>
      </c>
      <c r="L3" s="36" t="s">
        <v>7</v>
      </c>
      <c r="M3" s="36" t="s">
        <v>8</v>
      </c>
      <c r="N3" s="36" t="s">
        <v>9</v>
      </c>
      <c r="O3" s="36" t="s">
        <v>10</v>
      </c>
      <c r="P3" s="36" t="s">
        <v>11</v>
      </c>
      <c r="Q3" s="14"/>
      <c r="R3" s="7"/>
      <c r="S3" s="7"/>
      <c r="T3" s="7"/>
      <c r="U3" s="7"/>
      <c r="V3" s="7"/>
      <c r="W3" s="7"/>
      <c r="X3" s="7"/>
      <c r="Y3" s="7"/>
      <c r="Z3" s="7"/>
    </row>
    <row r="4" spans="1:26" s="6" customFormat="1" ht="18">
      <c r="A4" s="16" t="s">
        <v>35</v>
      </c>
      <c r="B4" s="8" t="s">
        <v>24</v>
      </c>
      <c r="C4" s="3">
        <v>2</v>
      </c>
      <c r="D4" s="20">
        <v>2970</v>
      </c>
      <c r="E4" s="68" t="s">
        <v>23</v>
      </c>
      <c r="F4" s="9"/>
      <c r="G4" s="9"/>
      <c r="H4" s="9"/>
      <c r="I4" s="9"/>
      <c r="J4" s="9" t="s">
        <v>16</v>
      </c>
      <c r="K4" s="9"/>
      <c r="L4" s="9"/>
      <c r="M4" s="9"/>
      <c r="N4" s="38"/>
      <c r="O4" s="38" t="s">
        <v>68</v>
      </c>
      <c r="P4" s="10"/>
      <c r="Q4" s="22"/>
      <c r="R4" s="7"/>
      <c r="S4" s="7"/>
      <c r="T4" s="7"/>
      <c r="U4" s="7"/>
      <c r="V4" s="7"/>
      <c r="W4" s="7"/>
      <c r="X4" s="7"/>
      <c r="Y4" s="7"/>
      <c r="Z4" s="7"/>
    </row>
    <row r="5" spans="1:26" s="6" customFormat="1" ht="18">
      <c r="A5" s="16" t="s">
        <v>30</v>
      </c>
      <c r="B5" s="8" t="s">
        <v>25</v>
      </c>
      <c r="C5" s="3">
        <v>3</v>
      </c>
      <c r="D5" s="20">
        <v>2970</v>
      </c>
      <c r="E5" s="68" t="s">
        <v>15</v>
      </c>
      <c r="F5" s="9"/>
      <c r="G5" s="9"/>
      <c r="H5" s="9"/>
      <c r="I5" s="9"/>
      <c r="J5" s="9" t="s">
        <v>13</v>
      </c>
      <c r="K5" s="9"/>
      <c r="L5" s="9"/>
      <c r="M5" s="9"/>
      <c r="N5" s="38"/>
      <c r="O5" s="38" t="s">
        <v>18</v>
      </c>
      <c r="P5" s="10"/>
      <c r="Q5" s="22"/>
      <c r="R5" s="7"/>
      <c r="S5" s="7"/>
      <c r="T5" s="7"/>
      <c r="U5" s="7"/>
      <c r="V5" s="7"/>
      <c r="W5" s="7"/>
      <c r="X5" s="7"/>
      <c r="Y5" s="7"/>
      <c r="Z5" s="7"/>
    </row>
    <row r="6" spans="1:26" s="6" customFormat="1" ht="18">
      <c r="A6" s="16" t="s">
        <v>31</v>
      </c>
      <c r="B6" s="13" t="s">
        <v>46</v>
      </c>
      <c r="C6" s="3">
        <v>3</v>
      </c>
      <c r="D6" s="20">
        <v>2970</v>
      </c>
      <c r="E6" s="19"/>
      <c r="F6" s="9"/>
      <c r="G6" s="38" t="s">
        <v>18</v>
      </c>
      <c r="H6" s="9"/>
      <c r="I6" s="9"/>
      <c r="J6" s="9"/>
      <c r="K6" s="9"/>
      <c r="L6" s="9"/>
      <c r="M6" s="38" t="s">
        <v>14</v>
      </c>
      <c r="N6" s="9"/>
      <c r="O6" s="9"/>
      <c r="P6" s="10"/>
      <c r="Q6" s="22"/>
      <c r="R6" s="7"/>
      <c r="S6" s="7"/>
      <c r="T6" s="7"/>
      <c r="U6" s="7"/>
      <c r="V6" s="7"/>
      <c r="W6" s="7"/>
      <c r="X6" s="7"/>
      <c r="Y6" s="7"/>
      <c r="Z6" s="7"/>
    </row>
    <row r="7" spans="1:26" s="6" customFormat="1" ht="18">
      <c r="A7" s="27" t="s">
        <v>32</v>
      </c>
      <c r="B7" s="13" t="s">
        <v>26</v>
      </c>
      <c r="C7" s="3">
        <v>5</v>
      </c>
      <c r="D7" s="20">
        <v>4970</v>
      </c>
      <c r="E7" s="19"/>
      <c r="F7" s="11" t="s">
        <v>54</v>
      </c>
      <c r="G7" s="9"/>
      <c r="H7" s="9"/>
      <c r="I7" s="9"/>
      <c r="J7" s="9"/>
      <c r="K7" s="9"/>
      <c r="L7" s="9"/>
      <c r="M7" s="3"/>
      <c r="N7" s="9"/>
      <c r="O7" s="9"/>
      <c r="P7" s="10"/>
      <c r="Q7" s="18" t="s">
        <v>17</v>
      </c>
      <c r="R7" s="7"/>
      <c r="S7" s="7"/>
      <c r="T7" s="7"/>
      <c r="U7" s="7"/>
      <c r="V7" s="7"/>
      <c r="W7" s="7"/>
      <c r="X7" s="7"/>
      <c r="Y7" s="7"/>
      <c r="Z7" s="7"/>
    </row>
    <row r="8" spans="1:26" s="6" customFormat="1" ht="18">
      <c r="A8" s="27" t="s">
        <v>33</v>
      </c>
      <c r="B8" s="13" t="s">
        <v>27</v>
      </c>
      <c r="C8" s="2">
        <v>7</v>
      </c>
      <c r="D8" s="30">
        <v>4970</v>
      </c>
      <c r="E8" s="19"/>
      <c r="F8" s="9"/>
      <c r="G8" s="9"/>
      <c r="H8" s="11" t="s">
        <v>73</v>
      </c>
      <c r="I8" s="9"/>
      <c r="J8" s="9"/>
      <c r="K8" s="9"/>
      <c r="L8" s="9"/>
      <c r="M8" s="3"/>
      <c r="N8" s="9"/>
      <c r="O8" s="9"/>
      <c r="P8" s="10"/>
      <c r="Q8" s="18" t="s">
        <v>17</v>
      </c>
      <c r="R8" s="7"/>
      <c r="S8" s="7"/>
      <c r="T8" s="7"/>
      <c r="U8" s="7"/>
      <c r="V8" s="7"/>
      <c r="W8" s="7"/>
      <c r="X8" s="7"/>
      <c r="Y8" s="7"/>
      <c r="Z8" s="7"/>
    </row>
    <row r="9" spans="1:26" s="6" customFormat="1" ht="19" thickBot="1">
      <c r="A9" s="43" t="s">
        <v>34</v>
      </c>
      <c r="B9" s="44" t="s">
        <v>28</v>
      </c>
      <c r="C9" s="25">
        <v>5</v>
      </c>
      <c r="D9" s="45">
        <v>4970</v>
      </c>
      <c r="E9" s="46"/>
      <c r="F9" s="47"/>
      <c r="G9" s="47"/>
      <c r="H9" s="47"/>
      <c r="I9" s="48" t="s">
        <v>74</v>
      </c>
      <c r="J9" s="47"/>
      <c r="K9" s="47"/>
      <c r="L9" s="47"/>
      <c r="M9" s="25"/>
      <c r="N9" s="47"/>
      <c r="O9" s="47"/>
      <c r="P9" s="26"/>
      <c r="Q9" s="18" t="s">
        <v>17</v>
      </c>
      <c r="R9" s="7"/>
      <c r="S9" s="7"/>
      <c r="T9" s="7"/>
      <c r="U9" s="7"/>
      <c r="V9" s="7"/>
      <c r="W9" s="7"/>
      <c r="X9" s="7"/>
      <c r="Y9" s="7"/>
      <c r="Z9" s="7"/>
    </row>
    <row r="10" spans="1:26" s="6" customFormat="1" ht="19" thickBot="1">
      <c r="A10" s="29"/>
      <c r="B10" s="4"/>
      <c r="C10" s="1"/>
      <c r="D10" s="1"/>
      <c r="E10" s="21"/>
      <c r="F10" s="7"/>
      <c r="G10" s="7"/>
      <c r="H10" s="7"/>
      <c r="I10" s="17"/>
      <c r="J10" s="7"/>
      <c r="K10" s="7"/>
      <c r="L10" s="7"/>
      <c r="M10" s="1"/>
      <c r="N10" s="7"/>
      <c r="O10" s="7"/>
      <c r="P10" s="7"/>
      <c r="Q10" s="22"/>
      <c r="R10" s="7"/>
      <c r="S10" s="7"/>
      <c r="T10" s="7"/>
      <c r="U10" s="7"/>
      <c r="V10" s="7"/>
      <c r="W10" s="7"/>
      <c r="X10" s="7"/>
      <c r="Y10" s="7"/>
      <c r="Z10" s="7"/>
    </row>
    <row r="11" spans="1:26" ht="34">
      <c r="A11" s="39" t="s">
        <v>36</v>
      </c>
      <c r="D11" s="69" t="s">
        <v>82</v>
      </c>
      <c r="E11" s="69" t="s">
        <v>83</v>
      </c>
      <c r="G11" s="58" t="s">
        <v>22</v>
      </c>
      <c r="H11" s="59"/>
      <c r="I11" s="59"/>
      <c r="J11" s="41" t="s">
        <v>84</v>
      </c>
      <c r="K11" s="42" t="s">
        <v>63</v>
      </c>
    </row>
    <row r="12" spans="1:26" ht="18">
      <c r="A12" s="13" t="s">
        <v>37</v>
      </c>
      <c r="B12" s="3" t="s">
        <v>50</v>
      </c>
      <c r="C12" s="31"/>
      <c r="D12" s="75">
        <f>1970/1.23</f>
        <v>1601.6260162601627</v>
      </c>
      <c r="E12" s="74">
        <f>1190/1.23</f>
        <v>967.47967479674799</v>
      </c>
      <c r="G12" s="60" t="s">
        <v>66</v>
      </c>
      <c r="H12" s="56"/>
      <c r="I12" s="56"/>
      <c r="J12" s="61" t="s">
        <v>76</v>
      </c>
      <c r="K12" s="70" t="s">
        <v>77</v>
      </c>
    </row>
    <row r="13" spans="1:26" ht="18">
      <c r="A13" s="32" t="s">
        <v>38</v>
      </c>
      <c r="B13" s="62"/>
      <c r="C13" s="31"/>
      <c r="D13" s="75">
        <f>1470/1.23</f>
        <v>1195.1219512195123</v>
      </c>
      <c r="E13" s="74">
        <f>870/1.23</f>
        <v>707.31707317073176</v>
      </c>
      <c r="G13" s="60"/>
      <c r="H13" s="56"/>
      <c r="I13" s="56"/>
      <c r="J13" s="61"/>
      <c r="K13" s="70"/>
    </row>
    <row r="14" spans="1:26" ht="18">
      <c r="A14" s="32" t="s">
        <v>39</v>
      </c>
      <c r="B14" s="62"/>
      <c r="C14" s="31"/>
      <c r="D14" s="75">
        <f>1470/1.23</f>
        <v>1195.1219512195123</v>
      </c>
      <c r="E14" s="74">
        <f>870/1.23</f>
        <v>707.31707317073176</v>
      </c>
      <c r="G14" s="60"/>
      <c r="H14" s="56"/>
      <c r="I14" s="56"/>
      <c r="J14" s="61"/>
      <c r="K14" s="70"/>
    </row>
    <row r="15" spans="1:26" ht="18">
      <c r="A15" s="32" t="s">
        <v>44</v>
      </c>
      <c r="B15" s="62"/>
      <c r="C15" s="31"/>
      <c r="D15" s="75">
        <f>970/1.23</f>
        <v>788.6178861788618</v>
      </c>
      <c r="E15" s="74">
        <f>470/1.23</f>
        <v>382.11382113821139</v>
      </c>
      <c r="G15" s="60" t="s">
        <v>75</v>
      </c>
      <c r="H15" s="56"/>
      <c r="I15" s="56"/>
      <c r="J15" s="55" t="s">
        <v>78</v>
      </c>
      <c r="K15" s="71" t="s">
        <v>79</v>
      </c>
    </row>
    <row r="16" spans="1:26" ht="18">
      <c r="A16" s="32" t="s">
        <v>45</v>
      </c>
      <c r="B16" s="62"/>
      <c r="C16" s="31"/>
      <c r="D16" s="75">
        <f>470/1.23</f>
        <v>382.11382113821139</v>
      </c>
      <c r="E16" s="74">
        <f>190/1.23</f>
        <v>154.47154471544715</v>
      </c>
      <c r="G16" s="60"/>
      <c r="H16" s="56"/>
      <c r="I16" s="56"/>
      <c r="J16" s="56"/>
      <c r="K16" s="72"/>
    </row>
    <row r="17" spans="1:26" ht="18">
      <c r="A17" s="13" t="s">
        <v>40</v>
      </c>
      <c r="B17" s="3" t="s">
        <v>51</v>
      </c>
      <c r="C17" s="31"/>
      <c r="D17" s="75">
        <f>1970/1.23</f>
        <v>1601.6260162601627</v>
      </c>
      <c r="E17" s="74">
        <f>1190/1.23</f>
        <v>967.47967479674799</v>
      </c>
      <c r="G17" s="60"/>
      <c r="H17" s="56"/>
      <c r="I17" s="56"/>
      <c r="J17" s="56"/>
      <c r="K17" s="72"/>
    </row>
    <row r="18" spans="1:26" ht="19" thickBot="1">
      <c r="A18" s="13" t="s">
        <v>41</v>
      </c>
      <c r="B18" s="3" t="s">
        <v>51</v>
      </c>
      <c r="C18" s="31"/>
      <c r="D18" s="75">
        <f>1970/1.23</f>
        <v>1601.6260162601627</v>
      </c>
      <c r="E18" s="74">
        <f>1190/1.23</f>
        <v>967.47967479674799</v>
      </c>
      <c r="G18" s="65"/>
      <c r="H18" s="57"/>
      <c r="I18" s="57"/>
      <c r="J18" s="57"/>
      <c r="K18" s="73"/>
    </row>
    <row r="19" spans="1:26" s="6" customFormat="1" ht="18">
      <c r="A19" s="13" t="s">
        <v>42</v>
      </c>
      <c r="B19" s="13"/>
      <c r="C19" s="3"/>
      <c r="D19" s="75">
        <f>970/1.23</f>
        <v>788.6178861788618</v>
      </c>
      <c r="E19" s="74">
        <f>470/1.23</f>
        <v>382.11382113821139</v>
      </c>
      <c r="F19" s="7"/>
      <c r="G19" s="60" t="s">
        <v>69</v>
      </c>
      <c r="H19" s="56"/>
      <c r="I19" s="56"/>
      <c r="J19" s="55" t="s">
        <v>80</v>
      </c>
      <c r="K19" s="71" t="s">
        <v>81</v>
      </c>
      <c r="L19" s="7"/>
      <c r="M19" s="1"/>
      <c r="N19" s="7"/>
      <c r="O19" s="7"/>
      <c r="P19" s="7"/>
      <c r="Q19" s="22"/>
      <c r="R19" s="7"/>
      <c r="S19" s="7"/>
      <c r="T19" s="7"/>
      <c r="U19" s="7"/>
      <c r="V19" s="7"/>
      <c r="W19" s="7"/>
      <c r="X19" s="7"/>
      <c r="Y19" s="7"/>
      <c r="Z19" s="7"/>
    </row>
    <row r="20" spans="1:26" s="6" customFormat="1" ht="18">
      <c r="A20" s="13" t="s">
        <v>70</v>
      </c>
      <c r="B20" s="3" t="s">
        <v>52</v>
      </c>
      <c r="C20" s="3"/>
      <c r="D20" s="75">
        <f>2700/1.23</f>
        <v>2195.1219512195121</v>
      </c>
      <c r="E20" s="74">
        <f>1470/1.23</f>
        <v>1195.1219512195123</v>
      </c>
      <c r="F20" s="7"/>
      <c r="G20" s="60"/>
      <c r="H20" s="56"/>
      <c r="I20" s="56"/>
      <c r="J20" s="56"/>
      <c r="K20" s="72"/>
      <c r="L20" s="7"/>
      <c r="M20" s="1"/>
      <c r="N20" s="7"/>
      <c r="O20" s="7"/>
      <c r="P20" s="7"/>
      <c r="Q20" s="22"/>
      <c r="R20" s="7"/>
      <c r="S20" s="7"/>
      <c r="T20" s="7"/>
      <c r="U20" s="7"/>
      <c r="V20" s="7"/>
      <c r="W20" s="7"/>
      <c r="X20" s="7"/>
      <c r="Y20" s="7"/>
      <c r="Z20" s="7"/>
    </row>
    <row r="21" spans="1:26" s="6" customFormat="1" ht="18">
      <c r="A21" s="13" t="s">
        <v>43</v>
      </c>
      <c r="B21" s="13"/>
      <c r="C21" s="3"/>
      <c r="D21" s="75">
        <f>1970/1.23</f>
        <v>1601.6260162601627</v>
      </c>
      <c r="E21" s="74">
        <f>1190/1.23</f>
        <v>967.47967479674799</v>
      </c>
      <c r="F21" s="7"/>
      <c r="G21" s="60"/>
      <c r="H21" s="56"/>
      <c r="I21" s="56"/>
      <c r="J21" s="56"/>
      <c r="K21" s="72"/>
      <c r="L21" s="7"/>
      <c r="M21" s="1"/>
      <c r="N21" s="7"/>
      <c r="O21" s="7"/>
      <c r="P21" s="7"/>
      <c r="Q21" s="22"/>
      <c r="R21" s="7"/>
      <c r="S21" s="7"/>
      <c r="T21" s="7"/>
      <c r="U21" s="7"/>
      <c r="V21" s="7"/>
      <c r="W21" s="7"/>
      <c r="X21" s="7"/>
      <c r="Y21" s="7"/>
      <c r="Z21" s="7"/>
    </row>
    <row r="22" spans="1:26" s="6" customFormat="1" ht="19" thickBot="1">
      <c r="A22" s="13" t="s">
        <v>71</v>
      </c>
      <c r="B22" s="13"/>
      <c r="C22" s="3"/>
      <c r="D22" s="75">
        <f>1970/1.23</f>
        <v>1601.6260162601627</v>
      </c>
      <c r="E22" s="74">
        <f>1190/1.23</f>
        <v>967.47967479674799</v>
      </c>
      <c r="F22" s="7"/>
      <c r="G22" s="65"/>
      <c r="H22" s="57"/>
      <c r="I22" s="57"/>
      <c r="J22" s="57"/>
      <c r="K22" s="73"/>
      <c r="L22" s="7"/>
      <c r="M22" s="1"/>
      <c r="N22" s="7"/>
      <c r="O22" s="7"/>
      <c r="P22" s="7"/>
      <c r="Q22" s="22"/>
      <c r="R22" s="7"/>
      <c r="S22" s="7"/>
      <c r="T22" s="7"/>
      <c r="U22" s="7"/>
      <c r="V22" s="7"/>
      <c r="W22" s="7"/>
      <c r="X22" s="7"/>
      <c r="Y22" s="7"/>
      <c r="Z22" s="7"/>
    </row>
    <row r="23" spans="1:26" s="6" customFormat="1" ht="18">
      <c r="A23" s="13" t="s">
        <v>72</v>
      </c>
      <c r="B23" s="13"/>
      <c r="C23" s="3"/>
      <c r="D23" s="75">
        <f>1970/1.23</f>
        <v>1601.6260162601627</v>
      </c>
      <c r="E23" s="74">
        <f>1190/1.23</f>
        <v>967.47967479674799</v>
      </c>
      <c r="F23" s="7"/>
      <c r="G23" s="52"/>
      <c r="H23" s="53"/>
      <c r="I23" s="53"/>
      <c r="J23" s="53"/>
      <c r="K23" s="54"/>
      <c r="L23" s="7"/>
      <c r="M23" s="1"/>
      <c r="N23" s="7"/>
      <c r="O23" s="7"/>
      <c r="P23" s="7"/>
      <c r="Q23" s="22"/>
      <c r="R23" s="7"/>
      <c r="S23" s="7"/>
      <c r="T23" s="7"/>
      <c r="U23" s="7"/>
      <c r="V23" s="7"/>
      <c r="W23" s="7"/>
      <c r="X23" s="7"/>
      <c r="Y23" s="7"/>
      <c r="Z23" s="7"/>
    </row>
    <row r="24" spans="1:26" s="6" customFormat="1" ht="19" thickBot="1">
      <c r="A24" s="29"/>
      <c r="B24" s="4"/>
      <c r="C24" s="1"/>
      <c r="D24" s="1"/>
      <c r="E24" s="21"/>
      <c r="F24" s="7"/>
      <c r="G24" s="52"/>
      <c r="H24" s="53"/>
      <c r="I24" s="53"/>
      <c r="J24" s="53"/>
      <c r="K24" s="54"/>
      <c r="L24" s="7"/>
      <c r="M24" s="1"/>
      <c r="N24" s="7"/>
      <c r="O24" s="7"/>
      <c r="P24" s="7"/>
      <c r="Q24" s="22"/>
      <c r="R24" s="7"/>
      <c r="S24" s="7"/>
      <c r="T24" s="7"/>
      <c r="U24" s="7"/>
      <c r="V24" s="7"/>
      <c r="W24" s="7"/>
      <c r="X24" s="7"/>
      <c r="Y24" s="7"/>
      <c r="Z24" s="7"/>
    </row>
    <row r="25" spans="1:26" ht="28">
      <c r="A25" s="40" t="s">
        <v>67</v>
      </c>
      <c r="B25" s="34"/>
      <c r="C25" s="35"/>
      <c r="D25" s="36" t="s">
        <v>64</v>
      </c>
      <c r="E25" s="36" t="s">
        <v>0</v>
      </c>
      <c r="F25" s="36" t="s">
        <v>1</v>
      </c>
      <c r="G25" s="36" t="s">
        <v>2</v>
      </c>
      <c r="H25" s="36" t="s">
        <v>3</v>
      </c>
      <c r="I25" s="36" t="s">
        <v>4</v>
      </c>
      <c r="J25" s="36" t="s">
        <v>5</v>
      </c>
      <c r="K25" s="36" t="s">
        <v>6</v>
      </c>
      <c r="L25" s="36" t="s">
        <v>7</v>
      </c>
      <c r="M25" s="36" t="s">
        <v>8</v>
      </c>
      <c r="N25" s="36" t="s">
        <v>9</v>
      </c>
      <c r="O25" s="36" t="s">
        <v>10</v>
      </c>
      <c r="P25" s="37" t="s">
        <v>11</v>
      </c>
    </row>
    <row r="26" spans="1:26" ht="18">
      <c r="A26" s="23" t="s">
        <v>48</v>
      </c>
      <c r="B26" s="3" t="s">
        <v>19</v>
      </c>
      <c r="C26" s="3" t="s">
        <v>21</v>
      </c>
      <c r="D26" s="49">
        <v>0.375</v>
      </c>
      <c r="E26" s="63">
        <v>17</v>
      </c>
      <c r="F26" s="63">
        <v>28</v>
      </c>
      <c r="G26" s="63"/>
      <c r="H26" s="63">
        <v>4</v>
      </c>
      <c r="I26" s="63">
        <v>9</v>
      </c>
      <c r="J26" s="63">
        <v>6</v>
      </c>
      <c r="K26" s="63"/>
      <c r="L26" s="63"/>
      <c r="M26" s="63">
        <v>12</v>
      </c>
      <c r="N26" s="63">
        <v>24</v>
      </c>
      <c r="O26" s="63">
        <v>28</v>
      </c>
      <c r="P26" s="66"/>
    </row>
    <row r="27" spans="1:26" ht="18">
      <c r="A27" s="23" t="s">
        <v>47</v>
      </c>
      <c r="B27" s="3" t="s">
        <v>20</v>
      </c>
      <c r="C27" s="3" t="s">
        <v>21</v>
      </c>
      <c r="D27" s="49">
        <v>0.45833333333333331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6"/>
    </row>
    <row r="28" spans="1:26" ht="19" thickBot="1">
      <c r="A28" s="24" t="s">
        <v>49</v>
      </c>
      <c r="B28" s="25" t="s">
        <v>53</v>
      </c>
      <c r="C28" s="25" t="s">
        <v>21</v>
      </c>
      <c r="D28" s="50">
        <v>0.58333333333333337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7"/>
    </row>
    <row r="29" spans="1:26" ht="17" thickBot="1">
      <c r="F29" s="28"/>
      <c r="G29" s="28"/>
      <c r="H29" s="28"/>
    </row>
    <row r="30" spans="1:26" ht="34">
      <c r="A30" s="51" t="s">
        <v>55</v>
      </c>
      <c r="B30" s="35"/>
      <c r="C30" s="36" t="s">
        <v>58</v>
      </c>
      <c r="D30" s="76" t="s">
        <v>82</v>
      </c>
    </row>
    <row r="31" spans="1:26" ht="18">
      <c r="A31" s="16" t="s">
        <v>56</v>
      </c>
      <c r="B31" s="2" t="s">
        <v>59</v>
      </c>
      <c r="C31" s="3">
        <v>1</v>
      </c>
      <c r="D31" s="77">
        <v>600</v>
      </c>
    </row>
    <row r="32" spans="1:26" ht="18">
      <c r="A32" s="16" t="s">
        <v>60</v>
      </c>
      <c r="B32" s="2" t="s">
        <v>61</v>
      </c>
      <c r="C32" s="3">
        <v>6</v>
      </c>
      <c r="D32" s="77">
        <v>2970</v>
      </c>
    </row>
    <row r="33" spans="1:4" ht="18">
      <c r="A33" s="16" t="s">
        <v>57</v>
      </c>
      <c r="B33" s="2" t="s">
        <v>62</v>
      </c>
      <c r="C33" s="3">
        <v>20</v>
      </c>
      <c r="D33" s="77">
        <v>7970</v>
      </c>
    </row>
    <row r="34" spans="1:4" ht="19" thickBot="1">
      <c r="A34" s="78" t="s">
        <v>65</v>
      </c>
      <c r="B34" s="79"/>
      <c r="C34" s="79"/>
      <c r="D34" s="80">
        <v>1000</v>
      </c>
    </row>
  </sheetData>
  <mergeCells count="23">
    <mergeCell ref="O26:O28"/>
    <mergeCell ref="P26:P28"/>
    <mergeCell ref="J26:J28"/>
    <mergeCell ref="K26:K28"/>
    <mergeCell ref="L26:L28"/>
    <mergeCell ref="M26:M28"/>
    <mergeCell ref="N26:N28"/>
    <mergeCell ref="G11:I11"/>
    <mergeCell ref="G12:I14"/>
    <mergeCell ref="J12:J14"/>
    <mergeCell ref="B13:B16"/>
    <mergeCell ref="E26:E28"/>
    <mergeCell ref="F26:F28"/>
    <mergeCell ref="G26:G28"/>
    <mergeCell ref="G15:I18"/>
    <mergeCell ref="H26:H28"/>
    <mergeCell ref="I26:I28"/>
    <mergeCell ref="G19:I22"/>
    <mergeCell ref="J19:J22"/>
    <mergeCell ref="K19:K22"/>
    <mergeCell ref="J15:J18"/>
    <mergeCell ref="K12:K14"/>
    <mergeCell ref="K15:K18"/>
  </mergeCells>
  <phoneticPr fontId="11" type="noConversion"/>
  <printOptions horizontalCentered="1" verticalCentered="1"/>
  <pageMargins left="0.25" right="0.25" top="0.75" bottom="0.75" header="0.3" footer="0.3"/>
  <pageSetup paperSize="8" scale="36" orientation="landscape" horizontalDpi="0" verticalDpi="0" copies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KALENDARZ 2022r.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Adam Grzesik</cp:lastModifiedBy>
  <cp:lastPrinted>2021-03-19T06:39:07Z</cp:lastPrinted>
  <dcterms:created xsi:type="dcterms:W3CDTF">2018-05-22T19:35:04Z</dcterms:created>
  <dcterms:modified xsi:type="dcterms:W3CDTF">2022-01-08T10:43:33Z</dcterms:modified>
</cp:coreProperties>
</file>